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GLADYS V\Box Sync\EMPRENDIMIENTO\TRIMESTRE 2022_1\EMPRENDIMIENTO COMPLEMENTARIA\MATERIAL EMPREN PRESENCIAL\4_MODELO FINANCIERO\"/>
    </mc:Choice>
  </mc:AlternateContent>
  <xr:revisionPtr revIDLastSave="0" documentId="13_ncr:1_{A89B1603-3E40-49E0-AB98-846030B72D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ANUALIDADES " sheetId="2" r:id="rId1"/>
    <sheet name="Hoja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3" i="2" l="1"/>
  <c r="M11" i="2"/>
  <c r="K8" i="2"/>
  <c r="K9" i="2" s="1"/>
  <c r="K10" i="2" s="1"/>
  <c r="L24" i="2"/>
  <c r="L25" i="2" s="1"/>
  <c r="L26" i="2" s="1"/>
  <c r="L23" i="2"/>
  <c r="I23" i="2"/>
  <c r="I24" i="2" s="1"/>
  <c r="I25" i="2" s="1"/>
  <c r="D10" i="2"/>
  <c r="D12" i="2" s="1"/>
  <c r="G9" i="2"/>
  <c r="G10" i="2" s="1"/>
  <c r="L11" i="1"/>
  <c r="K11" i="2" l="1"/>
  <c r="K12" i="2"/>
  <c r="L12" i="1"/>
  <c r="I9" i="1"/>
  <c r="I10" i="1" s="1"/>
  <c r="I11" i="1" s="1"/>
  <c r="I12" i="1" s="1"/>
  <c r="F9" i="1"/>
  <c r="F10" i="1" s="1"/>
  <c r="F11" i="1" s="1"/>
</calcChain>
</file>

<file path=xl/sharedStrings.xml><?xml version="1.0" encoding="utf-8"?>
<sst xmlns="http://schemas.openxmlformats.org/spreadsheetml/2006/main" count="63" uniqueCount="28">
  <si>
    <t>Zapatos</t>
  </si>
  <si>
    <t>1 hora</t>
  </si>
  <si>
    <t>Dia 8horas</t>
  </si>
  <si>
    <t>Lunes a vierenes</t>
  </si>
  <si>
    <t>Mes</t>
  </si>
  <si>
    <t>Anual</t>
  </si>
  <si>
    <t>CAPACIDAD PRODUCTIVA ACTUAL</t>
  </si>
  <si>
    <t>CAPACIDAD PRODUCTIVA PROYECTA</t>
  </si>
  <si>
    <t>5 EMPLEOS</t>
  </si>
  <si>
    <t>ADMI.</t>
  </si>
  <si>
    <t>Operativa</t>
  </si>
  <si>
    <t>2 operarios</t>
  </si>
  <si>
    <t>Gerente, Contador, Vendedor.</t>
  </si>
  <si>
    <t>MER OBJETIVO HOMB Y MUJERES DE MEDELLIN, ITAGUI, SABANET, LA ESTRELLA DE 10-50 AÑOS</t>
  </si>
  <si>
    <t>2 VECES O MÁS</t>
  </si>
  <si>
    <t>MERCADO POTENCIAL 0,07% (0,01-5% o mas)</t>
  </si>
  <si>
    <t>ETAPA PREOPERATIVA</t>
  </si>
  <si>
    <t>1-3 MESES APROX</t>
  </si>
  <si>
    <t xml:space="preserve">9 MESES </t>
  </si>
  <si>
    <t>instalada</t>
  </si>
  <si>
    <t>utilizada</t>
  </si>
  <si>
    <t xml:space="preserve">pantalones </t>
  </si>
  <si>
    <t>Lunes a viernes</t>
  </si>
  <si>
    <t xml:space="preserve">utilizada </t>
  </si>
  <si>
    <t xml:space="preserve">Mercado potencial </t>
  </si>
  <si>
    <t xml:space="preserve">MUJERES DE MEDELLIN ENTRE 15 Y 55 AÑOS QUE HACEN DEPORTE HABITUALMENTE </t>
  </si>
  <si>
    <t xml:space="preserve">FRECUENCIA 1 VECES AL AÑO </t>
  </si>
  <si>
    <t>año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</si>
</sst>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2" xfId="0" applyBorder="1"/>
    <xf numFmtId="3" fontId="0" fillId="0" borderId="0" xfId="0" applyNumberFormat="1"/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wrapText="1"/>
    </xf>
    <xf numFmtId="9" fontId="1" fillId="0" borderId="0" xfId="0" applyNumberFormat="1" applyFont="1"/>
    <xf numFmtId="0" fontId="1" fillId="0" borderId="1" xfId="0" applyFont="1" applyFill="1" applyBorder="1" applyAlignment="1">
      <alignment wrapText="1"/>
    </xf>
    <xf numFmtId="3" fontId="1" fillId="2" borderId="0" xfId="0" applyNumberFormat="1" applyFont="1" applyFill="1"/>
    <xf numFmtId="0" fontId="1" fillId="2" borderId="1" xfId="0" applyFont="1" applyFill="1" applyBorder="1"/>
    <xf numFmtId="0" fontId="1" fillId="0" borderId="0" xfId="0" applyFont="1" applyAlignment="1">
      <alignment horizontal="center" vertical="center" wrapText="1"/>
    </xf>
    <xf numFmtId="9" fontId="0" fillId="0" borderId="0" xfId="1" applyFont="1"/>
    <xf numFmtId="0" fontId="0" fillId="0" borderId="0" xfId="0" applyFill="1"/>
    <xf numFmtId="0" fontId="0" fillId="0" borderId="0" xfId="0" applyFill="1" applyAlignment="1">
      <alignment horizontal="center"/>
    </xf>
    <xf numFmtId="9" fontId="0" fillId="0" borderId="0" xfId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" fillId="0" borderId="0" xfId="0" applyFont="1" applyFill="1" applyBorder="1"/>
    <xf numFmtId="0" fontId="1" fillId="3" borderId="0" xfId="0" applyFont="1" applyFill="1"/>
    <xf numFmtId="0" fontId="0" fillId="4" borderId="0" xfId="0" applyFill="1" applyAlignment="1">
      <alignment wrapText="1"/>
    </xf>
    <xf numFmtId="3" fontId="0" fillId="4" borderId="0" xfId="0" applyNumberFormat="1" applyFill="1"/>
    <xf numFmtId="0" fontId="0" fillId="4" borderId="0" xfId="0" applyFill="1"/>
    <xf numFmtId="0" fontId="0" fillId="4" borderId="0" xfId="0" applyFill="1" applyAlignment="1">
      <alignment horizontal="center" vertical="center" wrapText="1"/>
    </xf>
    <xf numFmtId="3" fontId="0" fillId="4" borderId="0" xfId="0" applyNumberFormat="1" applyFill="1" applyAlignment="1">
      <alignment horizontal="center" vertical="center"/>
    </xf>
    <xf numFmtId="0" fontId="1" fillId="4" borderId="0" xfId="0" applyFont="1" applyFill="1" applyAlignment="1">
      <alignment wrapText="1"/>
    </xf>
    <xf numFmtId="3" fontId="1" fillId="4" borderId="0" xfId="0" applyNumberFormat="1" applyFont="1" applyFill="1"/>
    <xf numFmtId="0" fontId="0" fillId="5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wrapText="1"/>
    </xf>
    <xf numFmtId="0" fontId="0" fillId="5" borderId="2" xfId="0" applyFill="1" applyBorder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0" fillId="5" borderId="0" xfId="0" applyFill="1" applyAlignment="1">
      <alignment horizontal="left"/>
    </xf>
    <xf numFmtId="9" fontId="1" fillId="4" borderId="0" xfId="0" applyNumberFormat="1" applyFont="1" applyFill="1"/>
    <xf numFmtId="0" fontId="3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3" fontId="0" fillId="4" borderId="0" xfId="0" applyNumberFormat="1" applyFill="1" applyAlignment="1">
      <alignment horizontal="right" vertical="center"/>
    </xf>
    <xf numFmtId="164" fontId="0" fillId="4" borderId="0" xfId="1" applyNumberFormat="1" applyFont="1" applyFill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512A5-FC14-4132-ABBC-9F2173923D53}">
  <dimension ref="D2:Q26"/>
  <sheetViews>
    <sheetView tabSelected="1" zoomScale="150" zoomScaleNormal="150" zoomScaleSheetLayoutView="120" workbookViewId="0">
      <selection activeCell="E27" sqref="E27"/>
    </sheetView>
  </sheetViews>
  <sheetFormatPr baseColWidth="10" defaultRowHeight="15" x14ac:dyDescent="0.25"/>
  <cols>
    <col min="2" max="2" width="1" customWidth="1"/>
    <col min="3" max="3" width="3.42578125" customWidth="1"/>
    <col min="5" max="5" width="11.42578125" style="18"/>
    <col min="6" max="6" width="14" style="1" customWidth="1"/>
    <col min="7" max="7" width="23.42578125" customWidth="1"/>
    <col min="8" max="8" width="15" customWidth="1"/>
    <col min="9" max="9" width="18.140625" style="32" customWidth="1"/>
    <col min="10" max="10" width="16" style="32" customWidth="1"/>
    <col min="11" max="11" width="16.7109375" style="32" customWidth="1"/>
    <col min="12" max="12" width="11.42578125" style="18"/>
    <col min="14" max="14" width="32.140625" style="25" customWidth="1"/>
    <col min="15" max="15" width="15.7109375" style="26" customWidth="1"/>
    <col min="16" max="16" width="28.28515625" style="27" customWidth="1"/>
    <col min="17" max="17" width="21.140625" style="27" customWidth="1"/>
  </cols>
  <sheetData>
    <row r="2" spans="4:17" x14ac:dyDescent="0.25">
      <c r="I2" s="43" t="s">
        <v>8</v>
      </c>
      <c r="J2" s="43"/>
    </row>
    <row r="3" spans="4:17" ht="45" x14ac:dyDescent="0.25">
      <c r="I3" s="33" t="s">
        <v>9</v>
      </c>
      <c r="J3" s="34" t="s">
        <v>12</v>
      </c>
    </row>
    <row r="4" spans="4:17" x14ac:dyDescent="0.25">
      <c r="I4" s="33" t="s">
        <v>10</v>
      </c>
      <c r="J4" s="33" t="s">
        <v>11</v>
      </c>
    </row>
    <row r="6" spans="4:17" ht="15.75" thickBot="1" x14ac:dyDescent="0.3">
      <c r="J6" s="32">
        <v>2</v>
      </c>
    </row>
    <row r="7" spans="4:17" ht="27" customHeight="1" thickBot="1" x14ac:dyDescent="0.3">
      <c r="F7" s="44" t="s">
        <v>6</v>
      </c>
      <c r="G7" s="44"/>
      <c r="H7" s="50"/>
      <c r="J7" s="45" t="s">
        <v>7</v>
      </c>
      <c r="K7" s="46"/>
      <c r="L7" s="21"/>
    </row>
    <row r="8" spans="4:17" x14ac:dyDescent="0.25">
      <c r="F8" s="2" t="s">
        <v>2</v>
      </c>
      <c r="G8" s="3">
        <v>2</v>
      </c>
      <c r="H8" s="51"/>
      <c r="J8" s="35" t="s">
        <v>2</v>
      </c>
      <c r="K8" s="36">
        <f>G8*J6</f>
        <v>4</v>
      </c>
      <c r="L8" s="22"/>
    </row>
    <row r="9" spans="4:17" ht="30" x14ac:dyDescent="0.25">
      <c r="F9" s="2" t="s">
        <v>22</v>
      </c>
      <c r="G9" s="3">
        <f>+G8*5</f>
        <v>10</v>
      </c>
      <c r="H9" s="51"/>
      <c r="J9" s="37" t="s">
        <v>3</v>
      </c>
      <c r="K9" s="38">
        <f>+K8*5</f>
        <v>20</v>
      </c>
      <c r="L9" s="22"/>
      <c r="P9" s="27" t="s">
        <v>26</v>
      </c>
    </row>
    <row r="10" spans="4:17" ht="72" customHeight="1" x14ac:dyDescent="0.25">
      <c r="D10" s="24">
        <f>G10*12</f>
        <v>480</v>
      </c>
      <c r="E10" s="19" t="s">
        <v>19</v>
      </c>
      <c r="F10" s="2" t="s">
        <v>4</v>
      </c>
      <c r="G10" s="3">
        <f>+G9*4</f>
        <v>40</v>
      </c>
      <c r="H10" s="51"/>
      <c r="J10" s="37" t="s">
        <v>4</v>
      </c>
      <c r="K10" s="38">
        <f>+K9*4</f>
        <v>80</v>
      </c>
      <c r="L10" s="22"/>
      <c r="N10" s="28" t="s">
        <v>25</v>
      </c>
      <c r="O10" s="52">
        <v>900000</v>
      </c>
      <c r="P10" s="29">
        <v>900000</v>
      </c>
      <c r="Q10" s="29" t="s">
        <v>24</v>
      </c>
    </row>
    <row r="11" spans="4:17" x14ac:dyDescent="0.25">
      <c r="D11" s="24">
        <v>360</v>
      </c>
      <c r="E11" s="19" t="s">
        <v>20</v>
      </c>
      <c r="F11" s="2" t="s">
        <v>5</v>
      </c>
      <c r="G11" s="3">
        <v>360</v>
      </c>
      <c r="H11" s="51" t="s">
        <v>27</v>
      </c>
      <c r="I11" s="32" t="s">
        <v>18</v>
      </c>
      <c r="J11" s="37" t="s">
        <v>5</v>
      </c>
      <c r="K11" s="38">
        <f>+K10*9</f>
        <v>720</v>
      </c>
      <c r="L11" s="22" t="s">
        <v>23</v>
      </c>
      <c r="M11" s="17">
        <f>K11/K12</f>
        <v>0.75</v>
      </c>
      <c r="N11" s="30"/>
      <c r="O11" s="31">
        <v>960</v>
      </c>
      <c r="P11" s="42">
        <v>0.1</v>
      </c>
    </row>
    <row r="12" spans="4:17" x14ac:dyDescent="0.25">
      <c r="D12" s="17">
        <f>D11/D10</f>
        <v>0.75</v>
      </c>
      <c r="I12" s="41">
        <v>12</v>
      </c>
      <c r="J12" s="39" t="s">
        <v>11</v>
      </c>
      <c r="K12" s="40">
        <f>I12*K10</f>
        <v>960</v>
      </c>
      <c r="L12" s="23" t="s">
        <v>19</v>
      </c>
    </row>
    <row r="13" spans="4:17" ht="45" x14ac:dyDescent="0.25">
      <c r="E13" s="20"/>
      <c r="F13" s="16" t="s">
        <v>16</v>
      </c>
      <c r="G13" s="16" t="s">
        <v>17</v>
      </c>
      <c r="H13" s="16"/>
      <c r="O13" s="53">
        <f>O11/O10</f>
        <v>1.0666666666666667E-3</v>
      </c>
    </row>
    <row r="20" spans="7:12" ht="15.75" thickBot="1" x14ac:dyDescent="0.3">
      <c r="G20" t="s">
        <v>21</v>
      </c>
    </row>
    <row r="21" spans="7:12" ht="54" customHeight="1" thickBot="1" x14ac:dyDescent="0.3">
      <c r="G21" s="44" t="s">
        <v>6</v>
      </c>
      <c r="H21" s="44"/>
      <c r="I21" s="44"/>
      <c r="K21" s="47" t="s">
        <v>7</v>
      </c>
      <c r="L21" s="48"/>
    </row>
    <row r="22" spans="7:12" x14ac:dyDescent="0.25">
      <c r="G22" s="2" t="s">
        <v>2</v>
      </c>
      <c r="H22" s="2"/>
      <c r="I22" s="38">
        <v>4</v>
      </c>
      <c r="K22" s="37" t="s">
        <v>2</v>
      </c>
      <c r="L22" s="3">
        <v>4</v>
      </c>
    </row>
    <row r="23" spans="7:12" x14ac:dyDescent="0.25">
      <c r="G23" s="2" t="s">
        <v>3</v>
      </c>
      <c r="H23" s="2"/>
      <c r="I23" s="38">
        <f>+I22*5</f>
        <v>20</v>
      </c>
      <c r="K23" s="37" t="s">
        <v>3</v>
      </c>
      <c r="L23" s="3">
        <f>+L22*5</f>
        <v>20</v>
      </c>
    </row>
    <row r="24" spans="7:12" x14ac:dyDescent="0.25">
      <c r="G24" s="2" t="s">
        <v>4</v>
      </c>
      <c r="H24" s="2"/>
      <c r="I24" s="38">
        <f>+I23*4</f>
        <v>80</v>
      </c>
      <c r="K24" s="37" t="s">
        <v>4</v>
      </c>
      <c r="L24" s="3">
        <f>+L23*4</f>
        <v>80</v>
      </c>
    </row>
    <row r="25" spans="7:12" x14ac:dyDescent="0.25">
      <c r="G25" s="2" t="s">
        <v>5</v>
      </c>
      <c r="H25" s="2"/>
      <c r="I25" s="38">
        <f>+I24*9</f>
        <v>720</v>
      </c>
      <c r="J25" s="32" t="s">
        <v>18</v>
      </c>
      <c r="K25" s="37" t="s">
        <v>5</v>
      </c>
      <c r="L25" s="3">
        <f>+L24*9</f>
        <v>720</v>
      </c>
    </row>
    <row r="26" spans="7:12" x14ac:dyDescent="0.25">
      <c r="G26" s="1"/>
      <c r="H26" s="1"/>
      <c r="K26" s="39" t="s">
        <v>11</v>
      </c>
      <c r="L26" s="15">
        <f>+L25*2</f>
        <v>1440</v>
      </c>
    </row>
  </sheetData>
  <mergeCells count="5">
    <mergeCell ref="I2:J2"/>
    <mergeCell ref="F7:G7"/>
    <mergeCell ref="J7:K7"/>
    <mergeCell ref="G21:I21"/>
    <mergeCell ref="K21:L21"/>
  </mergeCells>
  <pageMargins left="0.7" right="0.7" top="0.75" bottom="0.75" header="0.3" footer="0.3"/>
  <pageSetup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2:M13"/>
  <sheetViews>
    <sheetView topLeftCell="D7" zoomScale="130" zoomScaleNormal="130" workbookViewId="0">
      <selection activeCell="K8" sqref="K8"/>
    </sheetView>
  </sheetViews>
  <sheetFormatPr baseColWidth="10" defaultRowHeight="15" x14ac:dyDescent="0.25"/>
  <cols>
    <col min="5" max="5" width="14" style="1" customWidth="1"/>
    <col min="6" max="6" width="15.5703125" customWidth="1"/>
    <col min="11" max="11" width="24.42578125" style="1" customWidth="1"/>
    <col min="12" max="12" width="11.42578125" style="8"/>
  </cols>
  <sheetData>
    <row r="2" spans="5:13" x14ac:dyDescent="0.25">
      <c r="G2" s="49" t="s">
        <v>8</v>
      </c>
      <c r="H2" s="49"/>
    </row>
    <row r="3" spans="5:13" ht="45" x14ac:dyDescent="0.25">
      <c r="G3" s="4" t="s">
        <v>9</v>
      </c>
      <c r="H3" s="5" t="s">
        <v>12</v>
      </c>
    </row>
    <row r="4" spans="5:13" x14ac:dyDescent="0.25">
      <c r="G4" s="4" t="s">
        <v>10</v>
      </c>
      <c r="H4" s="4" t="s">
        <v>11</v>
      </c>
    </row>
    <row r="5" spans="5:13" x14ac:dyDescent="0.25">
      <c r="E5" s="1" t="s">
        <v>0</v>
      </c>
      <c r="F5" t="s">
        <v>1</v>
      </c>
    </row>
    <row r="6" spans="5:13" ht="15.75" thickBot="1" x14ac:dyDescent="0.3"/>
    <row r="7" spans="5:13" ht="45" customHeight="1" thickBot="1" x14ac:dyDescent="0.3">
      <c r="E7" s="44" t="s">
        <v>6</v>
      </c>
      <c r="F7" s="44"/>
      <c r="H7" s="47" t="s">
        <v>7</v>
      </c>
      <c r="I7" s="48"/>
    </row>
    <row r="8" spans="5:13" x14ac:dyDescent="0.25">
      <c r="E8" s="2" t="s">
        <v>2</v>
      </c>
      <c r="F8" s="3">
        <v>8</v>
      </c>
      <c r="H8" s="6" t="s">
        <v>2</v>
      </c>
      <c r="I8" s="7">
        <v>8</v>
      </c>
    </row>
    <row r="9" spans="5:13" ht="30" x14ac:dyDescent="0.25">
      <c r="E9" s="2" t="s">
        <v>3</v>
      </c>
      <c r="F9" s="3">
        <f>+F8*5</f>
        <v>40</v>
      </c>
      <c r="H9" s="2" t="s">
        <v>3</v>
      </c>
      <c r="I9" s="3">
        <f>+I8*5</f>
        <v>40</v>
      </c>
    </row>
    <row r="10" spans="5:13" ht="72" customHeight="1" x14ac:dyDescent="0.25">
      <c r="E10" s="2" t="s">
        <v>4</v>
      </c>
      <c r="F10" s="3">
        <f>+F9*4</f>
        <v>160</v>
      </c>
      <c r="H10" s="2" t="s">
        <v>4</v>
      </c>
      <c r="I10" s="3">
        <f>+I9*4</f>
        <v>160</v>
      </c>
      <c r="K10" s="9" t="s">
        <v>13</v>
      </c>
      <c r="L10" s="10">
        <v>3000000</v>
      </c>
    </row>
    <row r="11" spans="5:13" ht="30" x14ac:dyDescent="0.25">
      <c r="E11" s="2" t="s">
        <v>5</v>
      </c>
      <c r="F11" s="3">
        <f>+F10*9</f>
        <v>1440</v>
      </c>
      <c r="H11" s="2" t="s">
        <v>5</v>
      </c>
      <c r="I11" s="3">
        <f>+I10*9</f>
        <v>1440</v>
      </c>
      <c r="K11" s="11" t="s">
        <v>15</v>
      </c>
      <c r="L11" s="14">
        <f>+L10*M11</f>
        <v>2700</v>
      </c>
      <c r="M11" s="12">
        <v>8.9999999999999998E-4</v>
      </c>
    </row>
    <row r="12" spans="5:13" x14ac:dyDescent="0.25">
      <c r="H12" s="13" t="s">
        <v>11</v>
      </c>
      <c r="I12" s="15">
        <f>+I11*2</f>
        <v>2880</v>
      </c>
      <c r="K12" s="1" t="s">
        <v>14</v>
      </c>
      <c r="L12" s="8">
        <f>+L11*2</f>
        <v>5400</v>
      </c>
    </row>
    <row r="13" spans="5:13" ht="45" x14ac:dyDescent="0.25">
      <c r="E13" s="16" t="s">
        <v>16</v>
      </c>
      <c r="F13" s="16" t="s">
        <v>17</v>
      </c>
    </row>
  </sheetData>
  <mergeCells count="3">
    <mergeCell ref="E7:F7"/>
    <mergeCell ref="H7:I7"/>
    <mergeCell ref="G2:H2"/>
  </mergeCells>
  <pageMargins left="0.7" right="0.7" top="0.75" bottom="0.75" header="0.3" footer="0.3"/>
  <pageSetup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MANUALIDADES 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Carolina Montoya Bedoya</dc:creator>
  <cp:lastModifiedBy>GLADYS V</cp:lastModifiedBy>
  <dcterms:created xsi:type="dcterms:W3CDTF">2020-05-29T15:40:35Z</dcterms:created>
  <dcterms:modified xsi:type="dcterms:W3CDTF">2022-11-01T15:49:17Z</dcterms:modified>
</cp:coreProperties>
</file>